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Menu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<sst xmlns="http://schemas.openxmlformats.org/spreadsheetml/2006/main" count="61" uniqueCount="41">
  <si>
    <t>LOGICIEL DE CALCUL DES CIRCUITS RLC SIMPLE</t>
  </si>
  <si>
    <t>Résistance du circuit</t>
  </si>
  <si>
    <t>Self du circuit</t>
  </si>
  <si>
    <t>Capacité du circuit</t>
  </si>
  <si>
    <t>La résistance vaut:</t>
  </si>
  <si>
    <t>La self vaut:</t>
  </si>
  <si>
    <t>En cas de self réelle, la résistance vaut:</t>
  </si>
  <si>
    <t>ohms</t>
  </si>
  <si>
    <t>henry</t>
  </si>
  <si>
    <t>Générateur du circuit</t>
  </si>
  <si>
    <t>La tension vaut:</t>
  </si>
  <si>
    <t>La fréquence vaut:</t>
  </si>
  <si>
    <t>volts</t>
  </si>
  <si>
    <t>hertz</t>
  </si>
  <si>
    <t>Informations sur le circuit:</t>
  </si>
  <si>
    <t>farads</t>
  </si>
  <si>
    <t>Résultats préliminaires</t>
  </si>
  <si>
    <t>La capacité vaut:</t>
  </si>
  <si>
    <t>En cas de capacité réelle, la résistance vaut:</t>
  </si>
  <si>
    <t>L'impédance de la résistance vaut:</t>
  </si>
  <si>
    <t>L'impédance de la self vaut:</t>
  </si>
  <si>
    <t>L'impédance de la capacité vaut:</t>
  </si>
  <si>
    <t>ZR =</t>
  </si>
  <si>
    <t>ZL=</t>
  </si>
  <si>
    <t>ZC =</t>
  </si>
  <si>
    <t xml:space="preserve">CIS </t>
  </si>
  <si>
    <t>j</t>
  </si>
  <si>
    <t>(</t>
  </si>
  <si>
    <t>°</t>
  </si>
  <si>
    <t>)</t>
  </si>
  <si>
    <t>Etude d'un RL série</t>
  </si>
  <si>
    <t>Etude d'un RC série</t>
  </si>
  <si>
    <t>Etude d'un RLC série</t>
  </si>
  <si>
    <t>Etude d'un RL parallèle</t>
  </si>
  <si>
    <t>Etude d'un RC parallèle</t>
  </si>
  <si>
    <t>Etude d'un RLC parallèle</t>
  </si>
  <si>
    <t>XL=</t>
  </si>
  <si>
    <t>VOTRE CHOIX</t>
  </si>
  <si>
    <t>XC =</t>
  </si>
  <si>
    <t>Résonance à une fréquence de:</t>
  </si>
  <si>
    <t>Hz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</si>
</sst>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13"/>
      <name val="Arial"/>
      <family val="2"/>
    </font>
    <font>
      <b/>
      <u val="single"/>
      <sz val="12"/>
      <color indexed="13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6"/>
      <color indexed="12"/>
      <name val="Arial"/>
      <family val="2"/>
    </font>
    <font>
      <sz val="10"/>
      <color indexed="2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5" xfId="0" applyFont="1" applyFill="1" applyBorder="1" applyAlignment="1">
      <alignment horizontal="right"/>
    </xf>
    <xf numFmtId="0" fontId="2" fillId="5" borderId="6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2" fillId="6" borderId="7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6" fillId="7" borderId="13" xfId="0" applyFont="1" applyFill="1" applyBorder="1" applyAlignment="1">
      <alignment horizontal="right"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4" fillId="8" borderId="7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7" xfId="0" applyFill="1" applyBorder="1" applyAlignment="1">
      <alignment/>
    </xf>
    <xf numFmtId="0" fontId="2" fillId="8" borderId="7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0" xfId="0" applyFont="1" applyFill="1" applyBorder="1" applyAlignment="1">
      <alignment horizontal="right"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9" borderId="17" xfId="0" applyFill="1" applyBorder="1" applyAlignment="1">
      <alignment/>
    </xf>
    <xf numFmtId="0" fontId="0" fillId="9" borderId="18" xfId="0" applyFill="1" applyBorder="1" applyAlignment="1">
      <alignment/>
    </xf>
    <xf numFmtId="0" fontId="0" fillId="9" borderId="19" xfId="0" applyFill="1" applyBorder="1" applyAlignment="1">
      <alignment/>
    </xf>
    <xf numFmtId="0" fontId="0" fillId="9" borderId="20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21" xfId="0" applyFill="1" applyBorder="1" applyAlignment="1">
      <alignment/>
    </xf>
    <xf numFmtId="0" fontId="0" fillId="9" borderId="22" xfId="0" applyFill="1" applyBorder="1" applyAlignment="1">
      <alignment/>
    </xf>
    <xf numFmtId="0" fontId="0" fillId="9" borderId="23" xfId="0" applyFill="1" applyBorder="1" applyAlignment="1">
      <alignment/>
    </xf>
    <xf numFmtId="0" fontId="0" fillId="9" borderId="24" xfId="0" applyFill="1" applyBorder="1" applyAlignment="1">
      <alignment/>
    </xf>
    <xf numFmtId="0" fontId="0" fillId="0" borderId="0" xfId="0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left"/>
    </xf>
    <xf numFmtId="0" fontId="0" fillId="4" borderId="7" xfId="0" applyFill="1" applyBorder="1" applyAlignment="1">
      <alignment/>
    </xf>
    <xf numFmtId="0" fontId="0" fillId="4" borderId="9" xfId="0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9" xfId="0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/>
    </xf>
    <xf numFmtId="0" fontId="0" fillId="9" borderId="0" xfId="0" applyFill="1" applyBorder="1" applyAlignment="1">
      <alignment horizontal="right"/>
    </xf>
    <xf numFmtId="0" fontId="0" fillId="9" borderId="0" xfId="0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0" fontId="3" fillId="7" borderId="4" xfId="0" applyFont="1" applyFill="1" applyBorder="1" applyAlignment="1">
      <alignment/>
    </xf>
    <xf numFmtId="0" fontId="3" fillId="7" borderId="7" xfId="0" applyFont="1" applyFill="1" applyBorder="1" applyAlignment="1">
      <alignment/>
    </xf>
    <xf numFmtId="0" fontId="3" fillId="7" borderId="9" xfId="0" applyFont="1" applyFill="1" applyBorder="1" applyAlignment="1">
      <alignment/>
    </xf>
    <xf numFmtId="0" fontId="3" fillId="7" borderId="4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8" fillId="9" borderId="20" xfId="0" applyFont="1" applyFill="1" applyBorder="1" applyAlignment="1">
      <alignment/>
    </xf>
    <xf numFmtId="0" fontId="8" fillId="9" borderId="21" xfId="0" applyFont="1" applyFill="1" applyBorder="1" applyAlignment="1">
      <alignment/>
    </xf>
    <xf numFmtId="0" fontId="8" fillId="9" borderId="22" xfId="0" applyFont="1" applyFill="1" applyBorder="1" applyAlignment="1">
      <alignment/>
    </xf>
    <xf numFmtId="0" fontId="8" fillId="9" borderId="23" xfId="0" applyFont="1" applyFill="1" applyBorder="1" applyAlignment="1">
      <alignment/>
    </xf>
    <xf numFmtId="0" fontId="8" fillId="9" borderId="24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2" fillId="10" borderId="2" xfId="0" applyFont="1" applyFill="1" applyBorder="1" applyAlignment="1">
      <alignment/>
    </xf>
    <xf numFmtId="0" fontId="0" fillId="10" borderId="2" xfId="0" applyFont="1" applyFill="1" applyBorder="1" applyAlignment="1">
      <alignment/>
    </xf>
    <xf numFmtId="0" fontId="0" fillId="10" borderId="3" xfId="0" applyFont="1" applyFill="1" applyBorder="1" applyAlignment="1">
      <alignment/>
    </xf>
    <xf numFmtId="0" fontId="2" fillId="11" borderId="25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4"/>
  <sheetViews>
    <sheetView tabSelected="1" workbookViewId="0" topLeftCell="A1">
      <selection activeCell="T8" sqref="T8"/>
    </sheetView>
  </sheetViews>
  <sheetFormatPr defaultColWidth="11.421875" defaultRowHeight="12.75"/>
  <cols>
    <col min="1" max="1" width="5.7109375" style="0" customWidth="1"/>
    <col min="2" max="2" width="1.7109375" style="0" customWidth="1"/>
    <col min="4" max="4" width="1.7109375" style="0" customWidth="1"/>
    <col min="9" max="9" width="1.57421875" style="0" customWidth="1"/>
    <col min="10" max="10" width="9.140625" style="0" customWidth="1"/>
    <col min="11" max="11" width="9.8515625" style="0" customWidth="1"/>
    <col min="12" max="14" width="1.7109375" style="0" customWidth="1"/>
    <col min="15" max="15" width="5.7109375" style="0" customWidth="1"/>
    <col min="16" max="17" width="1.7109375" style="0" customWidth="1"/>
    <col min="18" max="19" width="5.7109375" style="0" customWidth="1"/>
    <col min="20" max="20" width="8.7109375" style="0" customWidth="1"/>
    <col min="21" max="21" width="6.7109375" style="0" customWidth="1"/>
    <col min="22" max="22" width="4.57421875" style="0" customWidth="1"/>
    <col min="23" max="24" width="2.28125" style="0" customWidth="1"/>
    <col min="25" max="25" width="8.7109375" style="0" customWidth="1"/>
    <col min="26" max="27" width="2.7109375" style="0" customWidth="1"/>
    <col min="28" max="28" width="1.7109375" style="0" customWidth="1"/>
    <col min="29" max="29" width="5.7109375" style="0" customWidth="1"/>
    <col min="30" max="30" width="1.7109375" style="0" customWidth="1"/>
    <col min="31" max="31" width="28.28125" style="79" customWidth="1"/>
    <col min="32" max="32" width="1.7109375" style="0" customWidth="1"/>
  </cols>
  <sheetData>
    <row r="1" spans="2:28" ht="14.25" thickBot="1" thickTop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P1" s="70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2"/>
    </row>
    <row r="2" spans="2:31" ht="21" thickBot="1">
      <c r="B2" s="73"/>
      <c r="C2" s="1" t="s">
        <v>0</v>
      </c>
      <c r="D2" s="2"/>
      <c r="E2" s="3"/>
      <c r="F2" s="3"/>
      <c r="G2" s="3"/>
      <c r="H2" s="3"/>
      <c r="I2" s="3"/>
      <c r="J2" s="3"/>
      <c r="K2" s="4"/>
      <c r="L2" s="74"/>
      <c r="M2" s="74"/>
      <c r="N2" s="75"/>
      <c r="P2" s="73"/>
      <c r="Q2" s="74"/>
      <c r="R2" s="1" t="s">
        <v>16</v>
      </c>
      <c r="S2" s="3"/>
      <c r="T2" s="3"/>
      <c r="U2" s="3"/>
      <c r="V2" s="3"/>
      <c r="W2" s="3"/>
      <c r="X2" s="3"/>
      <c r="Y2" s="4"/>
      <c r="Z2" s="74"/>
      <c r="AA2" s="74"/>
      <c r="AB2" s="75"/>
      <c r="AE2" s="115" t="s">
        <v>37</v>
      </c>
    </row>
    <row r="3" spans="2:28" ht="13.5" thickBot="1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P3" s="73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</row>
    <row r="4" spans="2:31" ht="16.5" thickBot="1">
      <c r="B4" s="73"/>
      <c r="C4" s="56"/>
      <c r="D4" s="57"/>
      <c r="E4" s="57"/>
      <c r="F4" s="57"/>
      <c r="G4" s="57"/>
      <c r="H4" s="57"/>
      <c r="I4" s="57"/>
      <c r="J4" s="57"/>
      <c r="K4" s="57"/>
      <c r="L4" s="57"/>
      <c r="M4" s="58"/>
      <c r="N4" s="75"/>
      <c r="P4" s="73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5"/>
      <c r="AD4" s="109"/>
      <c r="AE4" s="110"/>
    </row>
    <row r="5" spans="2:31" ht="15.75">
      <c r="B5" s="73"/>
      <c r="C5" s="59"/>
      <c r="D5" s="60" t="s">
        <v>14</v>
      </c>
      <c r="E5" s="61"/>
      <c r="F5" s="61"/>
      <c r="G5" s="61"/>
      <c r="H5" s="61"/>
      <c r="I5" s="61"/>
      <c r="J5" s="61"/>
      <c r="K5" s="61"/>
      <c r="L5" s="61"/>
      <c r="M5" s="62"/>
      <c r="N5" s="75"/>
      <c r="P5" s="73"/>
      <c r="Q5" s="80"/>
      <c r="R5" s="81"/>
      <c r="S5" s="81"/>
      <c r="T5" s="81"/>
      <c r="U5" s="81"/>
      <c r="V5" s="81"/>
      <c r="W5" s="81"/>
      <c r="X5" s="81"/>
      <c r="Y5" s="81"/>
      <c r="Z5" s="81"/>
      <c r="AA5" s="82"/>
      <c r="AB5" s="75"/>
      <c r="AD5" s="111"/>
      <c r="AE5" s="112" t="s">
        <v>30</v>
      </c>
    </row>
    <row r="6" spans="2:31" ht="16.5" thickBot="1">
      <c r="B6" s="73"/>
      <c r="C6" s="63"/>
      <c r="D6" s="61"/>
      <c r="E6" s="61"/>
      <c r="F6" s="61"/>
      <c r="G6" s="61"/>
      <c r="H6" s="61"/>
      <c r="I6" s="61"/>
      <c r="J6" s="61"/>
      <c r="K6" s="61"/>
      <c r="L6" s="61"/>
      <c r="M6" s="62"/>
      <c r="N6" s="75"/>
      <c r="P6" s="73"/>
      <c r="Q6" s="83"/>
      <c r="R6" s="9" t="s">
        <v>19</v>
      </c>
      <c r="S6" s="84"/>
      <c r="T6" s="84"/>
      <c r="U6" s="84"/>
      <c r="V6" s="84"/>
      <c r="W6" s="84"/>
      <c r="X6" s="84"/>
      <c r="Y6" s="84"/>
      <c r="Z6" s="84"/>
      <c r="AA6" s="85"/>
      <c r="AB6" s="75"/>
      <c r="AD6" s="113"/>
      <c r="AE6" s="114"/>
    </row>
    <row r="7" spans="2:28" ht="13.5" thickBot="1">
      <c r="B7" s="73"/>
      <c r="C7" s="63"/>
      <c r="D7" s="41"/>
      <c r="E7" s="42"/>
      <c r="F7" s="42"/>
      <c r="G7" s="42"/>
      <c r="H7" s="42"/>
      <c r="I7" s="42"/>
      <c r="J7" s="42"/>
      <c r="K7" s="43"/>
      <c r="L7" s="61"/>
      <c r="M7" s="62"/>
      <c r="N7" s="75"/>
      <c r="P7" s="73"/>
      <c r="Q7" s="83"/>
      <c r="R7" s="84"/>
      <c r="S7" s="84"/>
      <c r="T7" s="84"/>
      <c r="U7" s="84"/>
      <c r="V7" s="84"/>
      <c r="W7" s="84"/>
      <c r="X7" s="84"/>
      <c r="Y7" s="84"/>
      <c r="Z7" s="84"/>
      <c r="AA7" s="85"/>
      <c r="AB7" s="75"/>
    </row>
    <row r="8" spans="2:31" ht="15.75">
      <c r="B8" s="73"/>
      <c r="C8" s="64"/>
      <c r="D8" s="44"/>
      <c r="E8" s="45" t="s">
        <v>9</v>
      </c>
      <c r="F8" s="46"/>
      <c r="G8" s="46"/>
      <c r="H8" s="46"/>
      <c r="I8" s="46"/>
      <c r="J8" s="46"/>
      <c r="K8" s="47"/>
      <c r="L8" s="61"/>
      <c r="M8" s="62"/>
      <c r="N8" s="75"/>
      <c r="P8" s="73"/>
      <c r="Q8" s="83"/>
      <c r="R8" s="84"/>
      <c r="S8" s="91" t="s">
        <v>22</v>
      </c>
      <c r="T8" s="91">
        <f>J17</f>
        <v>1000</v>
      </c>
      <c r="U8" s="91" t="str">
        <f>"+"</f>
        <v>+</v>
      </c>
      <c r="V8" s="91" t="s">
        <v>26</v>
      </c>
      <c r="W8" s="91"/>
      <c r="X8" s="91"/>
      <c r="Y8" s="91">
        <v>0</v>
      </c>
      <c r="Z8" s="91"/>
      <c r="AA8" s="11"/>
      <c r="AB8" s="75"/>
      <c r="AD8" s="106"/>
      <c r="AE8" s="110"/>
    </row>
    <row r="9" spans="2:31" ht="15.75">
      <c r="B9" s="73"/>
      <c r="C9" s="64"/>
      <c r="D9" s="44"/>
      <c r="E9" s="46"/>
      <c r="F9" s="46"/>
      <c r="G9" s="46"/>
      <c r="H9" s="46"/>
      <c r="I9" s="46"/>
      <c r="J9" s="46"/>
      <c r="K9" s="47"/>
      <c r="L9" s="61"/>
      <c r="M9" s="62"/>
      <c r="N9" s="75"/>
      <c r="P9" s="73"/>
      <c r="Q9" s="83"/>
      <c r="R9" s="84"/>
      <c r="S9" s="91"/>
      <c r="T9" s="91"/>
      <c r="U9" s="91"/>
      <c r="V9" s="91"/>
      <c r="W9" s="91"/>
      <c r="X9" s="91"/>
      <c r="Y9" s="91"/>
      <c r="Z9" s="91"/>
      <c r="AA9" s="11"/>
      <c r="AB9" s="75"/>
      <c r="AD9" s="107"/>
      <c r="AE9" s="112" t="s">
        <v>31</v>
      </c>
    </row>
    <row r="10" spans="2:31" ht="16.5" thickBot="1">
      <c r="B10" s="73"/>
      <c r="C10" s="64"/>
      <c r="D10" s="44"/>
      <c r="E10" s="46"/>
      <c r="F10" s="46"/>
      <c r="G10" s="51"/>
      <c r="H10" s="52" t="s">
        <v>10</v>
      </c>
      <c r="I10" s="46"/>
      <c r="J10" s="131">
        <v>200</v>
      </c>
      <c r="K10" s="47" t="s">
        <v>12</v>
      </c>
      <c r="L10" s="61"/>
      <c r="M10" s="62"/>
      <c r="N10" s="75"/>
      <c r="P10" s="73"/>
      <c r="Q10" s="83"/>
      <c r="R10" s="84"/>
      <c r="S10" s="91" t="s">
        <v>22</v>
      </c>
      <c r="T10" s="91">
        <f>SQRT((T8*T8)+(Y8*Y8))</f>
        <v>1000</v>
      </c>
      <c r="U10" s="91" t="s">
        <v>7</v>
      </c>
      <c r="V10" s="91" t="s">
        <v>25</v>
      </c>
      <c r="W10" s="92" t="s">
        <v>27</v>
      </c>
      <c r="X10" s="91" t="str">
        <f>"+"</f>
        <v>+</v>
      </c>
      <c r="Y10" s="91">
        <f>DEGREES(ATAN(X8/T8))</f>
        <v>0</v>
      </c>
      <c r="Z10" s="91" t="s">
        <v>28</v>
      </c>
      <c r="AA10" s="93" t="s">
        <v>29</v>
      </c>
      <c r="AB10" s="75"/>
      <c r="AD10" s="108"/>
      <c r="AE10" s="114"/>
    </row>
    <row r="11" spans="2:28" ht="13.5" thickBot="1">
      <c r="B11" s="73"/>
      <c r="C11" s="64"/>
      <c r="D11" s="44"/>
      <c r="E11" s="46"/>
      <c r="F11" s="46"/>
      <c r="G11" s="51"/>
      <c r="H11" s="52" t="s">
        <v>11</v>
      </c>
      <c r="I11" s="46"/>
      <c r="J11" s="131">
        <v>50</v>
      </c>
      <c r="K11" s="47" t="s">
        <v>13</v>
      </c>
      <c r="L11" s="61"/>
      <c r="M11" s="62"/>
      <c r="N11" s="75"/>
      <c r="P11" s="73"/>
      <c r="Q11" s="86"/>
      <c r="R11" s="87"/>
      <c r="S11" s="87"/>
      <c r="T11" s="87"/>
      <c r="U11" s="87"/>
      <c r="V11" s="87"/>
      <c r="W11" s="88"/>
      <c r="X11" s="89"/>
      <c r="Y11" s="87"/>
      <c r="Z11" s="87"/>
      <c r="AA11" s="90"/>
      <c r="AB11" s="75"/>
    </row>
    <row r="12" spans="2:31" ht="16.5" thickBot="1">
      <c r="B12" s="73"/>
      <c r="C12" s="64"/>
      <c r="D12" s="48"/>
      <c r="E12" s="49"/>
      <c r="F12" s="49"/>
      <c r="G12" s="49"/>
      <c r="H12" s="49"/>
      <c r="I12" s="49"/>
      <c r="J12" s="116"/>
      <c r="K12" s="50"/>
      <c r="L12" s="61"/>
      <c r="M12" s="62"/>
      <c r="N12" s="75"/>
      <c r="P12" s="73"/>
      <c r="Q12" s="74"/>
      <c r="R12" s="74"/>
      <c r="S12" s="74"/>
      <c r="T12" s="74"/>
      <c r="U12" s="74"/>
      <c r="V12" s="74"/>
      <c r="W12" s="103"/>
      <c r="X12" s="104"/>
      <c r="Y12" s="74"/>
      <c r="Z12" s="74"/>
      <c r="AA12" s="105"/>
      <c r="AB12" s="75"/>
      <c r="AD12" s="106"/>
      <c r="AE12" s="110"/>
    </row>
    <row r="13" spans="2:31" ht="16.5" thickBot="1">
      <c r="B13" s="73"/>
      <c r="C13" s="64"/>
      <c r="D13" s="65"/>
      <c r="E13" s="65"/>
      <c r="F13" s="65"/>
      <c r="G13" s="65"/>
      <c r="H13" s="65"/>
      <c r="I13" s="65"/>
      <c r="J13" s="117"/>
      <c r="K13" s="65"/>
      <c r="L13" s="61"/>
      <c r="M13" s="62"/>
      <c r="N13" s="75"/>
      <c r="P13" s="73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9"/>
      <c r="AB13" s="75"/>
      <c r="AD13" s="107"/>
      <c r="AE13" s="112" t="s">
        <v>32</v>
      </c>
    </row>
    <row r="14" spans="2:31" ht="16.5" thickBot="1">
      <c r="B14" s="73"/>
      <c r="C14" s="64"/>
      <c r="D14" s="5"/>
      <c r="E14" s="6"/>
      <c r="F14" s="6"/>
      <c r="G14" s="6"/>
      <c r="H14" s="6"/>
      <c r="I14" s="6"/>
      <c r="J14" s="118"/>
      <c r="K14" s="7"/>
      <c r="L14" s="61"/>
      <c r="M14" s="62"/>
      <c r="N14" s="75"/>
      <c r="P14" s="73"/>
      <c r="Q14" s="20"/>
      <c r="R14" s="21" t="s">
        <v>20</v>
      </c>
      <c r="S14" s="22"/>
      <c r="T14" s="22"/>
      <c r="U14" s="22"/>
      <c r="V14" s="22"/>
      <c r="W14" s="23"/>
      <c r="X14" s="96"/>
      <c r="Y14" s="22"/>
      <c r="Z14" s="22"/>
      <c r="AA14" s="97"/>
      <c r="AB14" s="75"/>
      <c r="AD14" s="108"/>
      <c r="AE14" s="114"/>
    </row>
    <row r="15" spans="2:28" ht="13.5" thickBot="1">
      <c r="B15" s="73"/>
      <c r="C15" s="64"/>
      <c r="D15" s="8"/>
      <c r="E15" s="9" t="s">
        <v>1</v>
      </c>
      <c r="F15" s="10"/>
      <c r="G15" s="10"/>
      <c r="H15" s="10"/>
      <c r="I15" s="10"/>
      <c r="J15" s="91"/>
      <c r="K15" s="11"/>
      <c r="L15" s="61"/>
      <c r="M15" s="62"/>
      <c r="N15" s="75"/>
      <c r="P15" s="73"/>
      <c r="Q15" s="20"/>
      <c r="R15" s="22"/>
      <c r="S15" s="22"/>
      <c r="T15" s="22"/>
      <c r="U15" s="22"/>
      <c r="V15" s="22"/>
      <c r="W15" s="23"/>
      <c r="X15" s="96"/>
      <c r="Y15" s="22"/>
      <c r="Z15" s="22"/>
      <c r="AA15" s="97"/>
      <c r="AB15" s="75"/>
    </row>
    <row r="16" spans="2:31" ht="15.75">
      <c r="B16" s="73"/>
      <c r="C16" s="64"/>
      <c r="D16" s="8"/>
      <c r="E16" s="10"/>
      <c r="F16" s="10"/>
      <c r="G16" s="10"/>
      <c r="H16" s="10"/>
      <c r="I16" s="10"/>
      <c r="J16" s="91"/>
      <c r="K16" s="11"/>
      <c r="L16" s="61"/>
      <c r="M16" s="62"/>
      <c r="N16" s="75"/>
      <c r="P16" s="73"/>
      <c r="Q16" s="20"/>
      <c r="R16" s="22"/>
      <c r="S16" s="22" t="s">
        <v>36</v>
      </c>
      <c r="T16" s="22">
        <f>2*PI()*J11*J23</f>
        <v>78.53981633974483</v>
      </c>
      <c r="U16" s="22" t="s">
        <v>7</v>
      </c>
      <c r="V16" s="22"/>
      <c r="W16" s="22"/>
      <c r="X16" s="22"/>
      <c r="Y16" s="22"/>
      <c r="Z16" s="22"/>
      <c r="AA16" s="24"/>
      <c r="AB16" s="75"/>
      <c r="AD16" s="106"/>
      <c r="AE16" s="110"/>
    </row>
    <row r="17" spans="2:31" ht="15.75">
      <c r="B17" s="73"/>
      <c r="C17" s="64"/>
      <c r="D17" s="8"/>
      <c r="E17" s="10"/>
      <c r="F17" s="10"/>
      <c r="G17" s="51"/>
      <c r="H17" s="52" t="s">
        <v>4</v>
      </c>
      <c r="I17" s="10"/>
      <c r="J17" s="131">
        <v>1000</v>
      </c>
      <c r="K17" s="11" t="s">
        <v>7</v>
      </c>
      <c r="L17" s="61"/>
      <c r="M17" s="62"/>
      <c r="N17" s="75"/>
      <c r="P17" s="73"/>
      <c r="Q17" s="20"/>
      <c r="R17" s="22"/>
      <c r="S17" s="22"/>
      <c r="T17" s="22"/>
      <c r="U17" s="22"/>
      <c r="V17" s="22"/>
      <c r="W17" s="22"/>
      <c r="X17" s="22"/>
      <c r="Y17" s="22"/>
      <c r="Z17" s="22"/>
      <c r="AA17" s="24"/>
      <c r="AB17" s="75"/>
      <c r="AD17" s="107"/>
      <c r="AE17" s="112" t="s">
        <v>33</v>
      </c>
    </row>
    <row r="18" spans="2:31" ht="16.5" thickBot="1">
      <c r="B18" s="73"/>
      <c r="C18" s="64"/>
      <c r="D18" s="12"/>
      <c r="E18" s="13"/>
      <c r="F18" s="13"/>
      <c r="G18" s="13"/>
      <c r="H18" s="14"/>
      <c r="I18" s="13"/>
      <c r="J18" s="119"/>
      <c r="K18" s="15"/>
      <c r="L18" s="61"/>
      <c r="M18" s="62"/>
      <c r="N18" s="75"/>
      <c r="P18" s="73"/>
      <c r="Q18" s="20"/>
      <c r="R18" s="22"/>
      <c r="S18" s="22" t="s">
        <v>23</v>
      </c>
      <c r="T18" s="96">
        <f>J24</f>
        <v>0</v>
      </c>
      <c r="U18" s="96" t="str">
        <f>"+"</f>
        <v>+</v>
      </c>
      <c r="V18" s="96" t="s">
        <v>26</v>
      </c>
      <c r="W18" s="23"/>
      <c r="X18" s="96"/>
      <c r="Y18" s="96">
        <f>T16</f>
        <v>78.53981633974483</v>
      </c>
      <c r="Z18" s="96"/>
      <c r="AA18" s="97"/>
      <c r="AB18" s="75"/>
      <c r="AD18" s="108"/>
      <c r="AE18" s="114"/>
    </row>
    <row r="19" spans="2:28" ht="13.5" thickBot="1">
      <c r="B19" s="73"/>
      <c r="C19" s="64"/>
      <c r="D19" s="65"/>
      <c r="E19" s="65"/>
      <c r="F19" s="65"/>
      <c r="G19" s="65"/>
      <c r="H19" s="66"/>
      <c r="I19" s="65"/>
      <c r="J19" s="117"/>
      <c r="K19" s="65"/>
      <c r="L19" s="61"/>
      <c r="M19" s="62"/>
      <c r="N19" s="75"/>
      <c r="P19" s="73"/>
      <c r="Q19" s="20"/>
      <c r="R19" s="22"/>
      <c r="S19" s="22"/>
      <c r="T19" s="96"/>
      <c r="U19" s="96"/>
      <c r="V19" s="96"/>
      <c r="W19" s="23"/>
      <c r="X19" s="96"/>
      <c r="Y19" s="96"/>
      <c r="Z19" s="96"/>
      <c r="AA19" s="97"/>
      <c r="AB19" s="75"/>
    </row>
    <row r="20" spans="2:31" ht="15.75">
      <c r="B20" s="73"/>
      <c r="C20" s="64"/>
      <c r="D20" s="16"/>
      <c r="E20" s="17"/>
      <c r="F20" s="17"/>
      <c r="G20" s="17"/>
      <c r="H20" s="18"/>
      <c r="I20" s="17"/>
      <c r="J20" s="120"/>
      <c r="K20" s="19"/>
      <c r="L20" s="61"/>
      <c r="M20" s="62"/>
      <c r="N20" s="75"/>
      <c r="P20" s="73"/>
      <c r="Q20" s="94"/>
      <c r="R20" s="22"/>
      <c r="S20" s="22" t="s">
        <v>23</v>
      </c>
      <c r="T20" s="96">
        <f>SQRT((T18*T18)+(Y18*Y18))</f>
        <v>78.53981633974483</v>
      </c>
      <c r="U20" s="96" t="s">
        <v>7</v>
      </c>
      <c r="V20" s="96" t="s">
        <v>25</v>
      </c>
      <c r="W20" s="23" t="s">
        <v>27</v>
      </c>
      <c r="X20" s="96" t="str">
        <f>U18</f>
        <v>+</v>
      </c>
      <c r="Y20" s="96">
        <f>IF(T18=0,90,DEGREES(ATAN(Y18/T18)))</f>
        <v>90</v>
      </c>
      <c r="Z20" s="96" t="s">
        <v>28</v>
      </c>
      <c r="AA20" s="97" t="s">
        <v>29</v>
      </c>
      <c r="AB20" s="75"/>
      <c r="AD20" s="106"/>
      <c r="AE20" s="110"/>
    </row>
    <row r="21" spans="2:31" ht="16.5" thickBot="1">
      <c r="B21" s="73"/>
      <c r="C21" s="64"/>
      <c r="D21" s="20"/>
      <c r="E21" s="21" t="s">
        <v>2</v>
      </c>
      <c r="F21" s="22"/>
      <c r="G21" s="22"/>
      <c r="H21" s="23"/>
      <c r="I21" s="22"/>
      <c r="J21" s="96"/>
      <c r="K21" s="24"/>
      <c r="L21" s="61"/>
      <c r="M21" s="62"/>
      <c r="N21" s="75"/>
      <c r="P21" s="73"/>
      <c r="Q21" s="95"/>
      <c r="R21" s="26"/>
      <c r="S21" s="26"/>
      <c r="T21" s="26"/>
      <c r="U21" s="26"/>
      <c r="V21" s="26"/>
      <c r="W21" s="26"/>
      <c r="X21" s="26"/>
      <c r="Y21" s="26"/>
      <c r="Z21" s="26"/>
      <c r="AA21" s="28"/>
      <c r="AB21" s="75"/>
      <c r="AD21" s="107"/>
      <c r="AE21" s="112" t="s">
        <v>34</v>
      </c>
    </row>
    <row r="22" spans="2:31" ht="16.5" thickBot="1">
      <c r="B22" s="73"/>
      <c r="C22" s="64"/>
      <c r="D22" s="20"/>
      <c r="E22" s="22"/>
      <c r="F22" s="22"/>
      <c r="G22" s="22"/>
      <c r="H22" s="23"/>
      <c r="I22" s="22"/>
      <c r="J22" s="96"/>
      <c r="K22" s="24"/>
      <c r="L22" s="61"/>
      <c r="M22" s="62"/>
      <c r="N22" s="75"/>
      <c r="P22" s="73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5"/>
      <c r="AD22" s="108"/>
      <c r="AE22" s="114"/>
    </row>
    <row r="23" spans="2:28" ht="13.5" thickBot="1">
      <c r="B23" s="73"/>
      <c r="C23" s="64"/>
      <c r="D23" s="20"/>
      <c r="E23" s="22"/>
      <c r="F23" s="22"/>
      <c r="G23" s="53"/>
      <c r="H23" s="54" t="s">
        <v>5</v>
      </c>
      <c r="I23" s="22"/>
      <c r="J23" s="131">
        <v>0.25</v>
      </c>
      <c r="K23" s="24" t="s">
        <v>8</v>
      </c>
      <c r="L23" s="61"/>
      <c r="M23" s="62"/>
      <c r="N23" s="75"/>
      <c r="P23" s="73"/>
      <c r="Q23" s="29"/>
      <c r="R23" s="30"/>
      <c r="S23" s="30"/>
      <c r="T23" s="30"/>
      <c r="U23" s="30"/>
      <c r="V23" s="30"/>
      <c r="W23" s="30"/>
      <c r="X23" s="30"/>
      <c r="Y23" s="30"/>
      <c r="Z23" s="30"/>
      <c r="AA23" s="32"/>
      <c r="AB23" s="75"/>
    </row>
    <row r="24" spans="2:31" ht="15.75">
      <c r="B24" s="73"/>
      <c r="C24" s="64"/>
      <c r="D24" s="20"/>
      <c r="E24" s="51"/>
      <c r="F24" s="51"/>
      <c r="G24" s="55"/>
      <c r="H24" s="52" t="s">
        <v>6</v>
      </c>
      <c r="I24" s="22"/>
      <c r="J24" s="131">
        <v>0</v>
      </c>
      <c r="K24" s="24" t="s">
        <v>7</v>
      </c>
      <c r="L24" s="61"/>
      <c r="M24" s="62"/>
      <c r="N24" s="75"/>
      <c r="P24" s="73"/>
      <c r="Q24" s="33"/>
      <c r="R24" s="34" t="s">
        <v>21</v>
      </c>
      <c r="S24" s="35"/>
      <c r="T24" s="35"/>
      <c r="U24" s="35"/>
      <c r="V24" s="35"/>
      <c r="W24" s="36"/>
      <c r="X24" s="101"/>
      <c r="Y24" s="35"/>
      <c r="Z24" s="35"/>
      <c r="AA24" s="102"/>
      <c r="AB24" s="75"/>
      <c r="AD24" s="106"/>
      <c r="AE24" s="110"/>
    </row>
    <row r="25" spans="2:31" ht="16.5" thickBot="1">
      <c r="B25" s="73"/>
      <c r="C25" s="64"/>
      <c r="D25" s="25"/>
      <c r="E25" s="26"/>
      <c r="F25" s="26"/>
      <c r="G25" s="26"/>
      <c r="H25" s="27"/>
      <c r="I25" s="26"/>
      <c r="J25" s="98"/>
      <c r="K25" s="28"/>
      <c r="L25" s="61"/>
      <c r="M25" s="62"/>
      <c r="N25" s="75"/>
      <c r="P25" s="73"/>
      <c r="Q25" s="33"/>
      <c r="R25" s="35"/>
      <c r="S25" s="35"/>
      <c r="T25" s="35"/>
      <c r="U25" s="35"/>
      <c r="V25" s="35"/>
      <c r="W25" s="36"/>
      <c r="X25" s="101"/>
      <c r="Y25" s="35"/>
      <c r="Z25" s="35"/>
      <c r="AA25" s="102"/>
      <c r="AB25" s="75"/>
      <c r="AD25" s="107"/>
      <c r="AE25" s="112" t="s">
        <v>35</v>
      </c>
    </row>
    <row r="26" spans="2:31" ht="16.5" thickBot="1">
      <c r="B26" s="73"/>
      <c r="C26" s="64"/>
      <c r="D26" s="65"/>
      <c r="E26" s="65"/>
      <c r="F26" s="65"/>
      <c r="G26" s="65"/>
      <c r="H26" s="66"/>
      <c r="I26" s="65"/>
      <c r="J26" s="117"/>
      <c r="K26" s="65"/>
      <c r="L26" s="61"/>
      <c r="M26" s="62"/>
      <c r="N26" s="75"/>
      <c r="P26" s="73"/>
      <c r="Q26" s="33"/>
      <c r="R26" s="35"/>
      <c r="S26" s="35" t="s">
        <v>38</v>
      </c>
      <c r="T26" s="35">
        <f>IF(J30=0,0,1/(2*PI()*J11*J30))</f>
        <v>12.732395447351628</v>
      </c>
      <c r="U26" s="101" t="s">
        <v>7</v>
      </c>
      <c r="V26" s="35"/>
      <c r="W26" s="35"/>
      <c r="X26" s="35"/>
      <c r="Y26" s="35"/>
      <c r="Z26" s="35"/>
      <c r="AA26" s="37"/>
      <c r="AB26" s="75"/>
      <c r="AD26" s="108"/>
      <c r="AE26" s="114"/>
    </row>
    <row r="27" spans="2:28" ht="12.75">
      <c r="B27" s="73"/>
      <c r="C27" s="64"/>
      <c r="D27" s="29"/>
      <c r="E27" s="30"/>
      <c r="F27" s="30"/>
      <c r="G27" s="30"/>
      <c r="H27" s="31"/>
      <c r="I27" s="30"/>
      <c r="J27" s="121"/>
      <c r="K27" s="32"/>
      <c r="L27" s="61"/>
      <c r="M27" s="62"/>
      <c r="N27" s="75"/>
      <c r="P27" s="73"/>
      <c r="Q27" s="33"/>
      <c r="R27" s="35"/>
      <c r="S27" s="35"/>
      <c r="T27" s="35"/>
      <c r="U27" s="35"/>
      <c r="V27" s="35"/>
      <c r="W27" s="35"/>
      <c r="X27" s="35"/>
      <c r="Y27" s="35"/>
      <c r="Z27" s="35"/>
      <c r="AA27" s="37"/>
      <c r="AB27" s="75"/>
    </row>
    <row r="28" spans="2:28" ht="12.75">
      <c r="B28" s="73"/>
      <c r="C28" s="64"/>
      <c r="D28" s="33"/>
      <c r="E28" s="34" t="s">
        <v>3</v>
      </c>
      <c r="F28" s="35"/>
      <c r="G28" s="35"/>
      <c r="H28" s="36"/>
      <c r="I28" s="35"/>
      <c r="J28" s="101"/>
      <c r="K28" s="37"/>
      <c r="L28" s="61"/>
      <c r="M28" s="62"/>
      <c r="N28" s="75"/>
      <c r="P28" s="73"/>
      <c r="Q28" s="33"/>
      <c r="R28" s="35"/>
      <c r="S28" s="35" t="s">
        <v>24</v>
      </c>
      <c r="T28" s="101">
        <f>J31</f>
        <v>0</v>
      </c>
      <c r="U28" s="101" t="str">
        <f>"-"</f>
        <v>-</v>
      </c>
      <c r="V28" s="101" t="s">
        <v>26</v>
      </c>
      <c r="W28" s="36"/>
      <c r="X28" s="101"/>
      <c r="Y28" s="101">
        <f>T26</f>
        <v>12.732395447351628</v>
      </c>
      <c r="Z28" s="101"/>
      <c r="AA28" s="102"/>
      <c r="AB28" s="75"/>
    </row>
    <row r="29" spans="2:28" ht="12.75">
      <c r="B29" s="73"/>
      <c r="C29" s="64"/>
      <c r="D29" s="33"/>
      <c r="E29" s="35"/>
      <c r="F29" s="35"/>
      <c r="G29" s="35"/>
      <c r="H29" s="36"/>
      <c r="I29" s="35"/>
      <c r="J29" s="101"/>
      <c r="K29" s="37"/>
      <c r="L29" s="61"/>
      <c r="M29" s="62"/>
      <c r="N29" s="75"/>
      <c r="P29" s="73"/>
      <c r="Q29" s="33"/>
      <c r="R29" s="35"/>
      <c r="S29" s="35"/>
      <c r="T29" s="101"/>
      <c r="U29" s="101"/>
      <c r="V29" s="101"/>
      <c r="W29" s="36"/>
      <c r="X29" s="101"/>
      <c r="Y29" s="101"/>
      <c r="Z29" s="101"/>
      <c r="AA29" s="102"/>
      <c r="AB29" s="75"/>
    </row>
    <row r="30" spans="2:28" ht="12.75">
      <c r="B30" s="73"/>
      <c r="C30" s="64"/>
      <c r="D30" s="33"/>
      <c r="E30" s="35"/>
      <c r="F30" s="35"/>
      <c r="G30" s="53"/>
      <c r="H30" s="54" t="s">
        <v>17</v>
      </c>
      <c r="I30" s="35"/>
      <c r="J30" s="131">
        <v>0.00025</v>
      </c>
      <c r="K30" s="37" t="s">
        <v>15</v>
      </c>
      <c r="L30" s="61"/>
      <c r="M30" s="62"/>
      <c r="N30" s="75"/>
      <c r="P30" s="73"/>
      <c r="Q30" s="99"/>
      <c r="R30" s="35"/>
      <c r="S30" s="35" t="s">
        <v>24</v>
      </c>
      <c r="T30" s="101">
        <f>SQRT((T28*T28)+(Y28*Y28))</f>
        <v>12.732395447351628</v>
      </c>
      <c r="U30" s="101" t="s">
        <v>7</v>
      </c>
      <c r="V30" s="101" t="s">
        <v>25</v>
      </c>
      <c r="W30" s="36" t="s">
        <v>27</v>
      </c>
      <c r="X30" s="101" t="str">
        <f>U28</f>
        <v>-</v>
      </c>
      <c r="Y30" s="101">
        <f>IF(T28=0,90,DEGREES(ATAN(Y28/T28)))</f>
        <v>90</v>
      </c>
      <c r="Z30" s="101" t="s">
        <v>28</v>
      </c>
      <c r="AA30" s="102" t="s">
        <v>29</v>
      </c>
      <c r="AB30" s="75"/>
    </row>
    <row r="31" spans="2:28" ht="13.5" thickBot="1">
      <c r="B31" s="73"/>
      <c r="C31" s="64"/>
      <c r="D31" s="33"/>
      <c r="E31" s="51"/>
      <c r="F31" s="55"/>
      <c r="G31" s="55"/>
      <c r="H31" s="52" t="s">
        <v>18</v>
      </c>
      <c r="I31" s="35"/>
      <c r="J31" s="131">
        <v>0</v>
      </c>
      <c r="K31" s="37" t="s">
        <v>7</v>
      </c>
      <c r="L31" s="61"/>
      <c r="M31" s="62"/>
      <c r="N31" s="75"/>
      <c r="P31" s="73"/>
      <c r="Q31" s="100"/>
      <c r="R31" s="39"/>
      <c r="S31" s="39"/>
      <c r="T31" s="39"/>
      <c r="U31" s="39"/>
      <c r="V31" s="39"/>
      <c r="W31" s="39"/>
      <c r="X31" s="39"/>
      <c r="Y31" s="39"/>
      <c r="Z31" s="39"/>
      <c r="AA31" s="40"/>
      <c r="AB31" s="75"/>
    </row>
    <row r="32" spans="2:28" ht="13.5" thickBot="1">
      <c r="B32" s="73"/>
      <c r="C32" s="64"/>
      <c r="D32" s="38"/>
      <c r="E32" s="39"/>
      <c r="F32" s="39"/>
      <c r="G32" s="39"/>
      <c r="H32" s="39"/>
      <c r="I32" s="39"/>
      <c r="J32" s="39"/>
      <c r="K32" s="40"/>
      <c r="L32" s="61"/>
      <c r="M32" s="62"/>
      <c r="N32" s="75"/>
      <c r="P32" s="73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5"/>
    </row>
    <row r="33" spans="2:28" ht="13.5" thickBot="1">
      <c r="B33" s="73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9"/>
      <c r="N33" s="75"/>
      <c r="P33" s="122"/>
      <c r="Q33" s="127"/>
      <c r="R33" s="128" t="s">
        <v>39</v>
      </c>
      <c r="S33" s="129"/>
      <c r="T33" s="129"/>
      <c r="U33" s="129"/>
      <c r="V33" s="129"/>
      <c r="W33" s="129"/>
      <c r="X33" s="129"/>
      <c r="Y33" s="128">
        <f>IF(J30=0,"",IF(J23=0,"",(SQRT(1/(J23*J30)))/(2*PI())))</f>
        <v>20.131684841794815</v>
      </c>
      <c r="Z33" s="129" t="s">
        <v>40</v>
      </c>
      <c r="AA33" s="130"/>
      <c r="AB33" s="123"/>
    </row>
    <row r="34" spans="2:28" ht="13.5" thickBot="1"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P34" s="124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6"/>
    </row>
    <row r="35" ht="13.5" thickTop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THYS Philippe</dc:creator>
  <cp:keywords/>
  <dc:description/>
  <cp:lastModifiedBy>THYS Philippe</cp:lastModifiedBy>
  <dcterms:created xsi:type="dcterms:W3CDTF">2010-01-30T20:34:47Z</dcterms:created>
  <dcterms:modified xsi:type="dcterms:W3CDTF">2010-01-31T15:42:40Z</dcterms:modified>
  <cp:category/>
  <cp:version/>
  <cp:contentType/>
  <cp:contentStatus/>
</cp:coreProperties>
</file>